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ΑΡΧΕΙΑ C\Αρχεία Φώνη\ΕΡΓΑ ΔΗΜΟΥ\ΕΡΓΑ ΔΗΜΟΥ 2021\ΛΑΜΠΤΗΡΕΣ ΦΩΤΙΣΤΙΚΑ ΥΨΗΛΑΝΤΗΣ ΕΛΛΗΣΠΟΝΤΟΣ\"/>
    </mc:Choice>
  </mc:AlternateContent>
  <bookViews>
    <workbookView xWindow="120" yWindow="90" windowWidth="23895" windowHeight="14535" activeTab="2"/>
  </bookViews>
  <sheets>
    <sheet name="ΠΡΟΥΠΟΛΟΓΙΣΜΟΣ" sheetId="1" r:id="rId1"/>
    <sheet name="ΤΕΧΝΙΚΕΣ ΠΡΟΔΙΑΓΡΑΦΕΣ" sheetId="3" r:id="rId2"/>
    <sheet name="ΠΙΝΑΚΑΣ ΣΥΜΜΟΡΦΩΣΗΣ" sheetId="4" r:id="rId3"/>
  </sheets>
  <definedNames>
    <definedName name="ΛΑΜΠΤΗΡΕΣ_ΦΩΤΙΣΤΙΚΑ_Ερώτημα_Ερώτημα">ΠΡΟΥΠΟΛΟΓΙΣΜΟΣ!$B$1:$F$7</definedName>
  </definedNames>
  <calcPr calcId="162913"/>
</workbook>
</file>

<file path=xl/calcChain.xml><?xml version="1.0" encoding="utf-8"?>
<calcChain xmlns="http://schemas.openxmlformats.org/spreadsheetml/2006/main">
  <c r="F3" i="1" l="1"/>
  <c r="F4" i="1"/>
  <c r="F5" i="1"/>
  <c r="F6" i="1"/>
  <c r="F7" i="1"/>
  <c r="F2" i="1"/>
  <c r="F8" i="1" l="1"/>
  <c r="F9" i="1" s="1"/>
  <c r="F10" i="1" l="1"/>
</calcChain>
</file>

<file path=xl/sharedStrings.xml><?xml version="1.0" encoding="utf-8"?>
<sst xmlns="http://schemas.openxmlformats.org/spreadsheetml/2006/main" count="52" uniqueCount="30">
  <si>
    <t>ΤΙΤΛΟΣ</t>
  </si>
  <si>
    <t>ΜΟΡΦΗ</t>
  </si>
  <si>
    <t>ΠΟΣΟΤΗΤΑ</t>
  </si>
  <si>
    <t>ΤΙΜΗ</t>
  </si>
  <si>
    <t>τεμ</t>
  </si>
  <si>
    <t>Καμπύλος μεταλλικός βραχίονας οριζόντιας προβολής 1 μ., για φωτιστικά οδών</t>
  </si>
  <si>
    <t>τεμ.</t>
  </si>
  <si>
    <t>Λαμπτήρας led ισχύος ≥18W, φωτεινής ροής ≥ 1600lm IP ≥44, Ra≥80, τάση λειτουργίας 175-265V, θερμοκρασία χρώματος ≈6000Κ, E27, διάρκεια ζωής ≥ 25.000h</t>
  </si>
  <si>
    <t>Φωτιστικό LED 30W, φωτεινής ροής 3600 lm (+-10%) και θερμοκρασία χρώματος 4000K  (+-10%) , IP ≥66,  IK ≥08,  Ra&gt;80, προστασία από υπέρταση έως 10 kV, διάρκεια ζωής ≥50000h</t>
  </si>
  <si>
    <t>Φωτιστικό LED 45W, φωτεινής ροής 5400 lm (+-10%) και θερμοκρασία χρώματος 4000K  (+-10%) , IP ≥66,  IK ≥08,  Ra&gt;80, προστασία από υπέρταση έως 10 kV,  διάρκεια ζωής ≥50000h</t>
  </si>
  <si>
    <t>Φωτιστικό LED 60W, φωτεινής ροής 7200 lm (+-10%) και θερμοκρασία χρώματος 4000K  (+-10%) , IP ≥66,  IK ≥08,  Ra&gt;80, προστασία από υπέρταση έως 10 kV, διάρκεια ζωής ≥50000h</t>
  </si>
  <si>
    <t>Α/Α</t>
  </si>
  <si>
    <t>CE</t>
  </si>
  <si>
    <t>ISO 9001 ΚΑΤΑΣΚΕΥΑΣΤΗ</t>
  </si>
  <si>
    <t>ΤΕΧΝΙΚΟ ΦΥΛΑΔΙΟ</t>
  </si>
  <si>
    <t>ΗΛΕΚΤΡΟΝΙΚΗ ΔΙΕΥΘΥΝΣΗ ΥΛΙΚΟΥ</t>
  </si>
  <si>
    <t>RoHS</t>
  </si>
  <si>
    <t xml:space="preserve"> - </t>
  </si>
  <si>
    <t>ΠΙΝΑΚΑΣ ΣΥΜΜΟΡΦΩΣΗΣ</t>
  </si>
  <si>
    <t>ΣΥΝΟΛΟ</t>
  </si>
  <si>
    <t>ΦΠΑ 24%</t>
  </si>
  <si>
    <t>ΠΕΡΙΓΡΑΦΗ</t>
  </si>
  <si>
    <t>Καμπύλος μεταλλικός βραχίονας οριζόντιας προβολής 1 μ., για φωτιστικά οδών, διάμετρος σωλήνα 1,5 ins και πάχος σιδηροσωλήνα έως 1,65 mm, δηλαδή προμήθεια, ενός μονού καμπύλου βραχίονα από σιδηροσωλήνα βαρέως τύπου, τόξου κύκλου ακτίνας 38 cm και γωνίας 45 μοίρες και στο υπόλοιπο τμήμα θα είναι ευθύγραμμος και με κλίση 15 μοίρες προς την οριζόντια με δυνατότητα στερέωσης σε ξύλινες κολώνες, μεταφορά και παράδοση στις αποθήκες του Δήμου.</t>
  </si>
  <si>
    <t>Φωτιστικό LED 60W, φωτεινής ροής 7200 lm (+-10%) και θερμοκρασία χρώματος 4000K  (+-10%), ασσύμετρο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ενδεικτικού τύπου LEDVANCE ECO CLASS AREA 60W 4000K 7200LM GR, προμήθεια και μεταφορά στις εγκαταστάσεις του Δήμου.</t>
  </si>
  <si>
    <t>ΑΝΑΛΥΤΙΚΗ ΠΕΡΙΓΡΑΦΗ</t>
  </si>
  <si>
    <t>Φωτιστικό LED 30W, φωτεινής ροής 3600 lm (+-10%) και θερμοκρασία χρώματος 4000K  (+-10%), ασσύμετρο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ενδεικτικού τύπου LEDVANCE ECO CLASS AREA 30W 4000K 3600LM GR, προμήθεια και μεταφορά στις εγκαταστάσεις του Δήμου.</t>
  </si>
  <si>
    <t>Φωτιστικό LED 45W, φωτεινής ροής 5400 lm (+-10%) και θερμοκρασία χρώματος 4000K  (+-10%), ασσύμετρο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ενδεικτικού τύπου LEDVANCE ECO CLASS AREA 45W 4000K 5400LM GR, προμήθεια και μεταφορά στις εγκαταστάσεις του Δήμου.</t>
  </si>
  <si>
    <t>Προμήθεια λαμπτήρα led ισχύος, φωτεινής ροής ≥18W, ≥1600lm IP ≥44, Ra≥80, τάση λειτουργίας 175-265V, θερμοκρασία χρώματος ≈6000Κ, E27, διάρκεια ζωής ≥ 25.000h, μεταφορά και παράδοση στις αποθήκες του Δήμου</t>
  </si>
  <si>
    <t>Λαμπτήρας led ισχύος ≥50W, φωτεινής ροής ≥5000lm IP ≥54, Ra≥80, τάση λειτουργίας 170-270V, θερμοκρασία χρώματος ≈4000Κ, IK08, E27, αντικεραυνική προστασία 2KV, διάρκεια ζωής ≥ 40.000h</t>
  </si>
  <si>
    <t>Προμήθεια λαμπτήρα led ισχύος ≥50W, φωτεινής ροής ≥5000lm IP ≥54, Ra≥80, τάση λειτουργίας 170-270V, θερμοκρασία χρώματος ≈4000Κ, IK08, E27, αντικεραυνική προστασία 2KV, διάρκεια ζωής ≥ 40.000h μεταφορά και παράδοση στις αποθήκες του Δήμου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</si>
</sst>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5" x14ac:knownFonts="1">
    <font>
      <sz val="11"/>
      <color theme="1"/>
      <name val="Calibri"/>
      <family val="2"/>
      <scheme val="minor"/>
    </font>
    <font>
      <b/>
      <sz val="11"/>
      <color theme="1"/>
      <name val="Calibri"/>
      <family val="2"/>
      <charset val="161"/>
      <scheme val="minor"/>
    </font>
    <font>
      <sz val="14"/>
      <color theme="1"/>
      <name val="Arial"/>
      <family val="2"/>
      <charset val="161"/>
    </font>
    <font>
      <b/>
      <sz val="9"/>
      <color theme="1"/>
      <name val="Arial"/>
      <family val="2"/>
      <charset val="161"/>
    </font>
    <font>
      <sz val="9"/>
      <color theme="1"/>
      <name val="Arial"/>
      <family val="2"/>
      <charset val="16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wrapText="1"/>
    </xf>
    <xf numFmtId="0" fontId="4"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xf numFmtId="164" fontId="0" fillId="0" borderId="0" xfId="0" applyNumberFormat="1" applyAlignment="1">
      <alignment vertical="center"/>
    </xf>
    <xf numFmtId="0" fontId="1"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64" fontId="0" fillId="0" borderId="1" xfId="0" applyNumberFormat="1" applyBorder="1" applyAlignment="1" applyProtection="1">
      <alignment vertical="center"/>
    </xf>
    <xf numFmtId="0" fontId="0" fillId="0" borderId="1" xfId="0" applyBorder="1" applyAlignment="1">
      <alignment horizontal="center" vertical="center"/>
    </xf>
    <xf numFmtId="0" fontId="0" fillId="0" borderId="0" xfId="0" applyAlignment="1">
      <alignment horizontal="center" vertical="top"/>
    </xf>
    <xf numFmtId="0" fontId="1" fillId="0" borderId="1" xfId="0"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wrapText="1"/>
    </xf>
    <xf numFmtId="0" fontId="2" fillId="0" borderId="1" xfId="0" applyFont="1" applyBorder="1" applyAlignment="1">
      <alignment horizontal="center" vertic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H1" sqref="H1:K1048576"/>
    </sheetView>
  </sheetViews>
  <sheetFormatPr defaultRowHeight="15" x14ac:dyDescent="0.25"/>
  <cols>
    <col min="1" max="1" width="9.140625" style="2"/>
    <col min="2" max="2" width="55.42578125" style="2" customWidth="1"/>
    <col min="3" max="3" width="11.42578125" style="2" customWidth="1"/>
    <col min="4" max="4" width="12" style="2" customWidth="1"/>
    <col min="5" max="5" width="9.140625" style="2"/>
    <col min="6" max="6" width="10.5703125" style="2" customWidth="1"/>
    <col min="7" max="16384" width="9.140625" style="2"/>
  </cols>
  <sheetData>
    <row r="1" spans="1:7" x14ac:dyDescent="0.25">
      <c r="A1" s="11" t="s">
        <v>11</v>
      </c>
      <c r="B1" s="11" t="s">
        <v>21</v>
      </c>
      <c r="C1" s="11" t="s">
        <v>1</v>
      </c>
      <c r="D1" s="11" t="s">
        <v>2</v>
      </c>
      <c r="E1" s="11" t="s">
        <v>3</v>
      </c>
      <c r="F1" s="11" t="s">
        <v>19</v>
      </c>
      <c r="G1" s="1"/>
    </row>
    <row r="2" spans="1:7" ht="30" x14ac:dyDescent="0.25">
      <c r="A2" s="12">
        <v>1</v>
      </c>
      <c r="B2" s="13" t="s">
        <v>5</v>
      </c>
      <c r="C2" s="15" t="s">
        <v>6</v>
      </c>
      <c r="D2" s="12">
        <v>80</v>
      </c>
      <c r="E2" s="14">
        <v>6</v>
      </c>
      <c r="F2" s="14">
        <f>ROUND(E2*D2,2)</f>
        <v>480</v>
      </c>
    </row>
    <row r="3" spans="1:7" ht="45" x14ac:dyDescent="0.25">
      <c r="A3" s="12">
        <v>2</v>
      </c>
      <c r="B3" s="13" t="s">
        <v>7</v>
      </c>
      <c r="C3" s="15" t="s">
        <v>4</v>
      </c>
      <c r="D3" s="12">
        <v>2893</v>
      </c>
      <c r="E3" s="14">
        <v>3.3</v>
      </c>
      <c r="F3" s="14">
        <f t="shared" ref="F3:F7" si="0">ROUND(E3*D3,2)</f>
        <v>9546.9</v>
      </c>
    </row>
    <row r="4" spans="1:7" ht="60" x14ac:dyDescent="0.25">
      <c r="A4" s="12">
        <v>3</v>
      </c>
      <c r="B4" s="13" t="s">
        <v>28</v>
      </c>
      <c r="C4" s="15" t="s">
        <v>4</v>
      </c>
      <c r="D4" s="12">
        <v>100</v>
      </c>
      <c r="E4" s="14">
        <v>16</v>
      </c>
      <c r="F4" s="14">
        <f t="shared" si="0"/>
        <v>1600</v>
      </c>
    </row>
    <row r="5" spans="1:7" ht="60" x14ac:dyDescent="0.25">
      <c r="A5" s="12">
        <v>4</v>
      </c>
      <c r="B5" s="13" t="s">
        <v>8</v>
      </c>
      <c r="C5" s="15" t="s">
        <v>4</v>
      </c>
      <c r="D5" s="12">
        <v>40</v>
      </c>
      <c r="E5" s="14">
        <v>45</v>
      </c>
      <c r="F5" s="14">
        <f t="shared" si="0"/>
        <v>1800</v>
      </c>
    </row>
    <row r="6" spans="1:7" ht="60" x14ac:dyDescent="0.25">
      <c r="A6" s="12">
        <v>5</v>
      </c>
      <c r="B6" s="13" t="s">
        <v>9</v>
      </c>
      <c r="C6" s="15" t="s">
        <v>4</v>
      </c>
      <c r="D6" s="12">
        <v>20</v>
      </c>
      <c r="E6" s="14">
        <v>55</v>
      </c>
      <c r="F6" s="14">
        <f t="shared" si="0"/>
        <v>1100</v>
      </c>
    </row>
    <row r="7" spans="1:7" ht="60" x14ac:dyDescent="0.25">
      <c r="A7" s="12">
        <v>6</v>
      </c>
      <c r="B7" s="13" t="s">
        <v>10</v>
      </c>
      <c r="C7" s="15" t="s">
        <v>4</v>
      </c>
      <c r="D7" s="12">
        <v>20</v>
      </c>
      <c r="E7" s="14">
        <v>80</v>
      </c>
      <c r="F7" s="14">
        <f t="shared" si="0"/>
        <v>1600</v>
      </c>
    </row>
    <row r="8" spans="1:7" x14ac:dyDescent="0.25">
      <c r="F8" s="10">
        <f>SUM(F2:F7)</f>
        <v>16126.9</v>
      </c>
    </row>
    <row r="9" spans="1:7" x14ac:dyDescent="0.25">
      <c r="E9" s="2" t="s">
        <v>20</v>
      </c>
      <c r="F9" s="10">
        <f>ROUND(F8*24%,2)</f>
        <v>3870.46</v>
      </c>
    </row>
    <row r="10" spans="1:7" x14ac:dyDescent="0.25">
      <c r="E10" s="2" t="s">
        <v>19</v>
      </c>
      <c r="F10" s="10">
        <f>SUM(F8:F9)</f>
        <v>19997.36</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4" sqref="B4"/>
    </sheetView>
  </sheetViews>
  <sheetFormatPr defaultColWidth="20.7109375" defaultRowHeight="15" x14ac:dyDescent="0.25"/>
  <cols>
    <col min="1" max="1" width="8.28515625" customWidth="1"/>
    <col min="2" max="2" width="45" customWidth="1"/>
    <col min="3" max="3" width="77" customWidth="1"/>
  </cols>
  <sheetData>
    <row r="1" spans="1:3" x14ac:dyDescent="0.25">
      <c r="A1" s="11" t="s">
        <v>11</v>
      </c>
      <c r="B1" s="17" t="s">
        <v>21</v>
      </c>
      <c r="C1" s="17" t="s">
        <v>24</v>
      </c>
    </row>
    <row r="2" spans="1:3" ht="90" x14ac:dyDescent="0.25">
      <c r="A2" s="18">
        <v>1</v>
      </c>
      <c r="B2" s="19" t="s">
        <v>5</v>
      </c>
      <c r="C2" s="20" t="s">
        <v>22</v>
      </c>
    </row>
    <row r="3" spans="1:3" ht="60" x14ac:dyDescent="0.25">
      <c r="A3" s="18">
        <v>2</v>
      </c>
      <c r="B3" s="19" t="s">
        <v>7</v>
      </c>
      <c r="C3" s="19" t="s">
        <v>27</v>
      </c>
    </row>
    <row r="4" spans="1:3" ht="75" x14ac:dyDescent="0.25">
      <c r="A4" s="18">
        <v>3</v>
      </c>
      <c r="B4" s="19" t="s">
        <v>28</v>
      </c>
      <c r="C4" s="19" t="s">
        <v>29</v>
      </c>
    </row>
    <row r="5" spans="1:3" ht="135" x14ac:dyDescent="0.25">
      <c r="A5" s="18">
        <v>4</v>
      </c>
      <c r="B5" s="19" t="s">
        <v>8</v>
      </c>
      <c r="C5" s="19" t="s">
        <v>25</v>
      </c>
    </row>
    <row r="6" spans="1:3" ht="135" x14ac:dyDescent="0.25">
      <c r="A6" s="18">
        <v>5</v>
      </c>
      <c r="B6" s="19" t="s">
        <v>9</v>
      </c>
      <c r="C6" s="19" t="s">
        <v>26</v>
      </c>
    </row>
    <row r="7" spans="1:3" ht="135" x14ac:dyDescent="0.25">
      <c r="A7" s="18">
        <v>6</v>
      </c>
      <c r="B7" s="19" t="s">
        <v>10</v>
      </c>
      <c r="C7" s="19" t="s">
        <v>23</v>
      </c>
    </row>
    <row r="8" spans="1:3" x14ac:dyDescent="0.25">
      <c r="A8" s="16"/>
    </row>
  </sheetData>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selection activeCell="B11" sqref="B11"/>
    </sheetView>
  </sheetViews>
  <sheetFormatPr defaultRowHeight="15" x14ac:dyDescent="0.25"/>
  <cols>
    <col min="1" max="1" width="6.140625" customWidth="1"/>
    <col min="2" max="2" width="47.140625" customWidth="1"/>
    <col min="3" max="3" width="7.5703125" customWidth="1"/>
    <col min="4" max="4" width="14.42578125" customWidth="1"/>
    <col min="5" max="5" width="9.85546875" customWidth="1"/>
    <col min="6" max="6" width="14.42578125" customWidth="1"/>
    <col min="7" max="7" width="7.5703125" customWidth="1"/>
  </cols>
  <sheetData>
    <row r="1" spans="1:9" ht="31.5" customHeight="1" x14ac:dyDescent="0.25">
      <c r="A1" s="21" t="s">
        <v>18</v>
      </c>
      <c r="B1" s="21"/>
      <c r="C1" s="21"/>
      <c r="D1" s="21"/>
      <c r="E1" s="21"/>
      <c r="F1" s="21"/>
      <c r="G1" s="21"/>
    </row>
    <row r="2" spans="1:9" s="4" customFormat="1" ht="36" x14ac:dyDescent="0.2">
      <c r="A2" s="5" t="s">
        <v>11</v>
      </c>
      <c r="B2" s="5" t="s">
        <v>0</v>
      </c>
      <c r="C2" s="6" t="s">
        <v>12</v>
      </c>
      <c r="D2" s="6" t="s">
        <v>13</v>
      </c>
      <c r="E2" s="6" t="s">
        <v>14</v>
      </c>
      <c r="F2" s="6" t="s">
        <v>15</v>
      </c>
      <c r="G2" s="6" t="s">
        <v>16</v>
      </c>
      <c r="H2" s="3"/>
      <c r="I2" s="3"/>
    </row>
    <row r="3" spans="1:9" s="4" customFormat="1" ht="24" x14ac:dyDescent="0.2">
      <c r="A3" s="7">
        <v>1</v>
      </c>
      <c r="B3" s="8" t="s">
        <v>5</v>
      </c>
      <c r="C3" s="9"/>
      <c r="D3" s="9"/>
      <c r="E3" s="5" t="s">
        <v>17</v>
      </c>
      <c r="F3" s="5" t="s">
        <v>17</v>
      </c>
      <c r="G3" s="5" t="s">
        <v>17</v>
      </c>
    </row>
    <row r="4" spans="1:9" s="4" customFormat="1" ht="36" x14ac:dyDescent="0.2">
      <c r="A4" s="7">
        <v>2</v>
      </c>
      <c r="B4" s="8" t="s">
        <v>7</v>
      </c>
      <c r="C4" s="9"/>
      <c r="D4" s="9"/>
      <c r="E4" s="9"/>
      <c r="F4" s="9"/>
      <c r="G4" s="9"/>
    </row>
    <row r="5" spans="1:9" s="4" customFormat="1" ht="48" x14ac:dyDescent="0.2">
      <c r="A5" s="7">
        <v>3</v>
      </c>
      <c r="B5" s="8" t="s">
        <v>28</v>
      </c>
      <c r="C5" s="9"/>
      <c r="D5" s="9"/>
      <c r="E5" s="9"/>
      <c r="F5" s="9"/>
      <c r="G5" s="9"/>
    </row>
    <row r="6" spans="1:9" s="4" customFormat="1" ht="48" x14ac:dyDescent="0.2">
      <c r="A6" s="7">
        <v>4</v>
      </c>
      <c r="B6" s="8" t="s">
        <v>8</v>
      </c>
      <c r="C6" s="9"/>
      <c r="D6" s="9"/>
      <c r="E6" s="9"/>
      <c r="F6" s="9"/>
      <c r="G6" s="9"/>
    </row>
    <row r="7" spans="1:9" s="4" customFormat="1" ht="48" x14ac:dyDescent="0.2">
      <c r="A7" s="7">
        <v>5</v>
      </c>
      <c r="B7" s="8" t="s">
        <v>9</v>
      </c>
      <c r="C7" s="9"/>
      <c r="D7" s="9"/>
      <c r="E7" s="9"/>
      <c r="F7" s="9"/>
      <c r="G7" s="9"/>
    </row>
    <row r="8" spans="1:9" s="4" customFormat="1" ht="48" x14ac:dyDescent="0.2">
      <c r="A8" s="7">
        <v>6</v>
      </c>
      <c r="B8" s="8" t="s">
        <v>10</v>
      </c>
      <c r="C8" s="9"/>
      <c r="D8" s="9"/>
      <c r="E8" s="9"/>
      <c r="F8" s="9"/>
      <c r="G8" s="9"/>
    </row>
  </sheetData>
  <mergeCells count="1">
    <mergeCell ref="A1:G1"/>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ΠΡΟΥΠΟΛΟΓΙΣΜΟΣ</vt:lpstr>
      <vt:lpstr>ΤΕΧΝΙΚΕΣ ΠΡΟΔΙΑΓΡΑΦΕΣ</vt:lpstr>
      <vt:lpstr>ΠΙΝΑΚΑΣ ΣΥΜΜΟΡΦΩΣΗΣ</vt:lpstr>
      <vt:lpstr>ΛΑΜΠΤΗΡΕΣ_ΦΩΤΙΣΤΙΚΑ_Ερώτημα_Ερώτημα</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2020-09-16T06:25:10Z</cp:lastPrinted>
  <dcterms:created xsi:type="dcterms:W3CDTF">2020-08-13T06:22:25Z</dcterms:created>
  <dcterms:modified xsi:type="dcterms:W3CDTF">2021-02-18T05:50:54Z</dcterms:modified>
</cp:coreProperties>
</file>